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40" activeTab="0"/>
  </bookViews>
  <sheets>
    <sheet name="工作人员公开招聘通过资格审查人员名单" sheetId="1" r:id="rId1"/>
  </sheets>
  <definedNames/>
  <calcPr fullCalcOnLoad="1"/>
</workbook>
</file>

<file path=xl/sharedStrings.xml><?xml version="1.0" encoding="utf-8"?>
<sst xmlns="http://schemas.openxmlformats.org/spreadsheetml/2006/main" count="64" uniqueCount="12">
  <si>
    <t>中国热带农业科学院科技信息研究所2021年第二批公开招聘工作人员通过资格审查人员名单</t>
  </si>
  <si>
    <t>序号</t>
  </si>
  <si>
    <t>报考号</t>
  </si>
  <si>
    <t>报考岗位</t>
  </si>
  <si>
    <t>姓名</t>
  </si>
  <si>
    <t>招聘形式</t>
  </si>
  <si>
    <t>20210238_国际热带农业研究室科研岗</t>
  </si>
  <si>
    <t>笔试+面试</t>
  </si>
  <si>
    <t>20210239_热带农业经济研究室科研岗</t>
  </si>
  <si>
    <t>面试</t>
  </si>
  <si>
    <t>20210240_热带农业经济研究室科技支撑岗</t>
  </si>
  <si>
    <t>20210241_文献分析与应用研究室研发岗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</si>
</sst>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9" sqref="H29"/>
    </sheetView>
  </sheetViews>
  <sheetFormatPr defaultColWidth="9.00390625" defaultRowHeight="34.5" customHeight="1"/>
  <cols>
    <col min="1" max="1" width="6.8515625" style="2" customWidth="1"/>
    <col min="2" max="2" width="28.421875" style="2" customWidth="1"/>
    <col min="3" max="3" width="39.421875" style="2" customWidth="1"/>
    <col min="4" max="4" width="11.421875" style="2" customWidth="1"/>
    <col min="5" max="5" width="14.421875" style="2" customWidth="1"/>
    <col min="6" max="16384" width="9.00390625" style="2" customWidth="1"/>
  </cols>
  <sheetData>
    <row r="1" spans="1:5" ht="92.25" customHeight="1">
      <c r="A1" s="3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4.5" customHeight="1">
      <c r="A3" s="5">
        <v>1</v>
      </c>
      <c r="B3" s="5" t="str">
        <f>"31572021070920323181515"</f>
        <v>31572021070920323181515</v>
      </c>
      <c r="C3" s="5" t="s">
        <v>6</v>
      </c>
      <c r="D3" s="5" t="str">
        <f>"吕驰"</f>
        <v>吕驰</v>
      </c>
      <c r="E3" s="5" t="s">
        <v>7</v>
      </c>
    </row>
    <row r="4" spans="1:5" ht="34.5" customHeight="1">
      <c r="A4" s="5">
        <v>2</v>
      </c>
      <c r="B4" s="5" t="str">
        <f>"31572021071016233181934"</f>
        <v>31572021071016233181934</v>
      </c>
      <c r="C4" s="5" t="s">
        <v>6</v>
      </c>
      <c r="D4" s="5" t="str">
        <f>"陈慧"</f>
        <v>陈慧</v>
      </c>
      <c r="E4" s="5" t="s">
        <v>7</v>
      </c>
    </row>
    <row r="5" spans="1:5" ht="34.5" customHeight="1">
      <c r="A5" s="5">
        <v>3</v>
      </c>
      <c r="B5" s="5" t="str">
        <f>"31572021071309315083419"</f>
        <v>31572021071309315083419</v>
      </c>
      <c r="C5" s="5" t="s">
        <v>6</v>
      </c>
      <c r="D5" s="5" t="str">
        <f>"代昆豪"</f>
        <v>代昆豪</v>
      </c>
      <c r="E5" s="5" t="s">
        <v>7</v>
      </c>
    </row>
    <row r="6" spans="1:5" ht="34.5" customHeight="1">
      <c r="A6" s="5">
        <v>4</v>
      </c>
      <c r="B6" s="5" t="str">
        <f>"31572021071310232383472"</f>
        <v>31572021071310232383472</v>
      </c>
      <c r="C6" s="5" t="s">
        <v>6</v>
      </c>
      <c r="D6" s="5" t="str">
        <f>"幸晴晴"</f>
        <v>幸晴晴</v>
      </c>
      <c r="E6" s="5" t="s">
        <v>7</v>
      </c>
    </row>
    <row r="7" spans="1:5" ht="34.5" customHeight="1">
      <c r="A7" s="5">
        <v>5</v>
      </c>
      <c r="B7" s="5" t="str">
        <f>"31572021071515241985083"</f>
        <v>31572021071515241985083</v>
      </c>
      <c r="C7" s="5" t="s">
        <v>6</v>
      </c>
      <c r="D7" s="5" t="str">
        <f>"薛令超"</f>
        <v>薛令超</v>
      </c>
      <c r="E7" s="5" t="s">
        <v>7</v>
      </c>
    </row>
    <row r="8" spans="1:5" ht="34.5" customHeight="1">
      <c r="A8" s="5">
        <v>6</v>
      </c>
      <c r="B8" s="5" t="str">
        <f>"31572021071709203985278"</f>
        <v>31572021071709203985278</v>
      </c>
      <c r="C8" s="5" t="s">
        <v>6</v>
      </c>
      <c r="D8" s="5" t="str">
        <f>"安原"</f>
        <v>安原</v>
      </c>
      <c r="E8" s="5" t="s">
        <v>7</v>
      </c>
    </row>
    <row r="9" spans="1:5" ht="34.5" customHeight="1">
      <c r="A9" s="5">
        <v>7</v>
      </c>
      <c r="B9" s="5" t="str">
        <f>"31572021071821171885387"</f>
        <v>31572021071821171885387</v>
      </c>
      <c r="C9" s="5" t="s">
        <v>6</v>
      </c>
      <c r="D9" s="5" t="str">
        <f>"范小群"</f>
        <v>范小群</v>
      </c>
      <c r="E9" s="5" t="s">
        <v>7</v>
      </c>
    </row>
    <row r="10" spans="1:5" ht="34.5" customHeight="1">
      <c r="A10" s="5">
        <v>8</v>
      </c>
      <c r="B10" s="5" t="str">
        <f>"31572021071922145686452"</f>
        <v>31572021071922145686452</v>
      </c>
      <c r="C10" s="5" t="s">
        <v>6</v>
      </c>
      <c r="D10" s="5" t="str">
        <f>"杨艳"</f>
        <v>杨艳</v>
      </c>
      <c r="E10" s="5" t="s">
        <v>7</v>
      </c>
    </row>
    <row r="11" spans="1:5" ht="34.5" customHeight="1">
      <c r="A11" s="5">
        <v>9</v>
      </c>
      <c r="B11" s="5" t="str">
        <f>"31572021072010370086716"</f>
        <v>31572021072010370086716</v>
      </c>
      <c r="C11" s="5" t="s">
        <v>6</v>
      </c>
      <c r="D11" s="5" t="str">
        <f>"刘欣悦"</f>
        <v>刘欣悦</v>
      </c>
      <c r="E11" s="5" t="s">
        <v>7</v>
      </c>
    </row>
    <row r="12" spans="1:5" ht="34.5" customHeight="1">
      <c r="A12" s="6">
        <v>10</v>
      </c>
      <c r="B12" s="6" t="str">
        <f>"31572021070515050871102"</f>
        <v>31572021070515050871102</v>
      </c>
      <c r="C12" s="6" t="s">
        <v>8</v>
      </c>
      <c r="D12" s="6" t="str">
        <f>"谢宗琳"</f>
        <v>谢宗琳</v>
      </c>
      <c r="E12" s="6" t="s">
        <v>7</v>
      </c>
    </row>
    <row r="13" spans="1:5" ht="34.5" customHeight="1">
      <c r="A13" s="6">
        <v>11</v>
      </c>
      <c r="B13" s="6" t="str">
        <f>"31572021070616322475465"</f>
        <v>31572021070616322475465</v>
      </c>
      <c r="C13" s="6" t="s">
        <v>8</v>
      </c>
      <c r="D13" s="6" t="str">
        <f>"朱勇学"</f>
        <v>朱勇学</v>
      </c>
      <c r="E13" s="6" t="s">
        <v>9</v>
      </c>
    </row>
    <row r="14" spans="1:5" ht="34.5" customHeight="1">
      <c r="A14" s="6">
        <v>12</v>
      </c>
      <c r="B14" s="6" t="str">
        <f>"31572021070722042179190"</f>
        <v>31572021070722042179190</v>
      </c>
      <c r="C14" s="6" t="s">
        <v>8</v>
      </c>
      <c r="D14" s="6" t="str">
        <f>"王海波"</f>
        <v>王海波</v>
      </c>
      <c r="E14" s="6" t="s">
        <v>7</v>
      </c>
    </row>
    <row r="15" spans="1:5" ht="34.5" customHeight="1">
      <c r="A15" s="6">
        <v>13</v>
      </c>
      <c r="B15" s="6" t="str">
        <f>"31572021071122590482589"</f>
        <v>31572021071122590482589</v>
      </c>
      <c r="C15" s="6" t="s">
        <v>8</v>
      </c>
      <c r="D15" s="6" t="str">
        <f>"陈璐璐"</f>
        <v>陈璐璐</v>
      </c>
      <c r="E15" s="6" t="s">
        <v>7</v>
      </c>
    </row>
    <row r="16" spans="1:5" ht="34.5" customHeight="1">
      <c r="A16" s="6">
        <v>14</v>
      </c>
      <c r="B16" s="6" t="str">
        <f>"31572021071214400183016"</f>
        <v>31572021071214400183016</v>
      </c>
      <c r="C16" s="6" t="s">
        <v>8</v>
      </c>
      <c r="D16" s="6" t="str">
        <f>"李胜男"</f>
        <v>李胜男</v>
      </c>
      <c r="E16" s="6" t="s">
        <v>7</v>
      </c>
    </row>
    <row r="17" spans="1:5" ht="34.5" customHeight="1">
      <c r="A17" s="6">
        <v>15</v>
      </c>
      <c r="B17" s="6" t="str">
        <f>"31572021071315114483637"</f>
        <v>31572021071315114483637</v>
      </c>
      <c r="C17" s="6" t="s">
        <v>8</v>
      </c>
      <c r="D17" s="6" t="str">
        <f>"梁然"</f>
        <v>梁然</v>
      </c>
      <c r="E17" s="6" t="s">
        <v>7</v>
      </c>
    </row>
    <row r="18" spans="1:5" ht="34.5" customHeight="1">
      <c r="A18" s="6">
        <v>16</v>
      </c>
      <c r="B18" s="6" t="str">
        <f>"31572021071407404283998"</f>
        <v>31572021071407404283998</v>
      </c>
      <c r="C18" s="6" t="s">
        <v>8</v>
      </c>
      <c r="D18" s="6" t="str">
        <f>"马思远"</f>
        <v>马思远</v>
      </c>
      <c r="E18" s="6" t="s">
        <v>7</v>
      </c>
    </row>
    <row r="19" spans="1:5" ht="34.5" customHeight="1">
      <c r="A19" s="6">
        <v>17</v>
      </c>
      <c r="B19" s="6" t="str">
        <f>"31572021071517432785153"</f>
        <v>31572021071517432785153</v>
      </c>
      <c r="C19" s="6" t="s">
        <v>8</v>
      </c>
      <c r="D19" s="6" t="str">
        <f>"陈玥"</f>
        <v>陈玥</v>
      </c>
      <c r="E19" s="6" t="s">
        <v>7</v>
      </c>
    </row>
    <row r="20" spans="1:5" ht="34.5" customHeight="1">
      <c r="A20" s="6">
        <v>18</v>
      </c>
      <c r="B20" s="6" t="str">
        <f>"31572021071822173185396"</f>
        <v>31572021071822173185396</v>
      </c>
      <c r="C20" s="6" t="s">
        <v>8</v>
      </c>
      <c r="D20" s="6" t="str">
        <f>"廖立国"</f>
        <v>廖立国</v>
      </c>
      <c r="E20" s="6" t="s">
        <v>7</v>
      </c>
    </row>
    <row r="21" spans="1:5" ht="34.5" customHeight="1">
      <c r="A21" s="7">
        <v>19</v>
      </c>
      <c r="B21" s="7" t="str">
        <f>"31572021071610232085209"</f>
        <v>31572021071610232085209</v>
      </c>
      <c r="C21" s="7" t="s">
        <v>10</v>
      </c>
      <c r="D21" s="7" t="str">
        <f>"何安琪"</f>
        <v>何安琪</v>
      </c>
      <c r="E21" s="7" t="s">
        <v>7</v>
      </c>
    </row>
    <row r="22" spans="1:5" ht="34.5" customHeight="1">
      <c r="A22" s="5">
        <v>20</v>
      </c>
      <c r="B22" s="5" t="str">
        <f>"31572021071916020086058"</f>
        <v>31572021071916020086058</v>
      </c>
      <c r="C22" s="5" t="s">
        <v>10</v>
      </c>
      <c r="D22" s="5" t="str">
        <f>"吉倩妤"</f>
        <v>吉倩妤</v>
      </c>
      <c r="E22" s="5" t="s">
        <v>7</v>
      </c>
    </row>
    <row r="23" spans="1:5" ht="34.5" customHeight="1">
      <c r="A23" s="5">
        <v>21</v>
      </c>
      <c r="B23" s="5" t="str">
        <f>"31572021071921311386395"</f>
        <v>31572021071921311386395</v>
      </c>
      <c r="C23" s="5" t="s">
        <v>10</v>
      </c>
      <c r="D23" s="5" t="str">
        <f>"倪念"</f>
        <v>倪念</v>
      </c>
      <c r="E23" s="5" t="s">
        <v>7</v>
      </c>
    </row>
    <row r="24" spans="1:5" ht="34.5" customHeight="1">
      <c r="A24" s="5">
        <v>22</v>
      </c>
      <c r="B24" s="5" t="str">
        <f>"31572021071922122586449"</f>
        <v>31572021071922122586449</v>
      </c>
      <c r="C24" s="5" t="s">
        <v>10</v>
      </c>
      <c r="D24" s="5" t="str">
        <f>"任君"</f>
        <v>任君</v>
      </c>
      <c r="E24" s="5" t="s">
        <v>7</v>
      </c>
    </row>
    <row r="25" spans="1:5" ht="34.5" customHeight="1">
      <c r="A25" s="6">
        <v>23</v>
      </c>
      <c r="B25" s="6" t="str">
        <f>"31572021070515503971444"</f>
        <v>31572021070515503971444</v>
      </c>
      <c r="C25" s="6" t="s">
        <v>11</v>
      </c>
      <c r="D25" s="6" t="str">
        <f>"康乐"</f>
        <v>康乐</v>
      </c>
      <c r="E25" s="6" t="s">
        <v>7</v>
      </c>
    </row>
    <row r="26" spans="1:5" ht="34.5" customHeight="1">
      <c r="A26" s="6">
        <v>24</v>
      </c>
      <c r="B26" s="6" t="str">
        <f>"31572021070523185172958"</f>
        <v>31572021070523185172958</v>
      </c>
      <c r="C26" s="6" t="s">
        <v>11</v>
      </c>
      <c r="D26" s="6" t="str">
        <f>"欧祥科"</f>
        <v>欧祥科</v>
      </c>
      <c r="E26" s="6" t="s">
        <v>7</v>
      </c>
    </row>
    <row r="27" spans="1:5" ht="34.5" customHeight="1">
      <c r="A27" s="6">
        <v>25</v>
      </c>
      <c r="B27" s="6" t="str">
        <f>"31572021070610303173903"</f>
        <v>31572021070610303173903</v>
      </c>
      <c r="C27" s="6" t="s">
        <v>11</v>
      </c>
      <c r="D27" s="6" t="str">
        <f>"徐梓宁"</f>
        <v>徐梓宁</v>
      </c>
      <c r="E27" s="6" t="s">
        <v>7</v>
      </c>
    </row>
    <row r="28" spans="1:5" ht="34.5" customHeight="1">
      <c r="A28" s="6">
        <v>26</v>
      </c>
      <c r="B28" s="6" t="str">
        <f>"31572021070717095478734"</f>
        <v>31572021070717095478734</v>
      </c>
      <c r="C28" s="6" t="s">
        <v>11</v>
      </c>
      <c r="D28" s="6" t="str">
        <f>"李密"</f>
        <v>李密</v>
      </c>
      <c r="E28" s="6" t="s">
        <v>7</v>
      </c>
    </row>
    <row r="29" spans="1:5" ht="34.5" customHeight="1">
      <c r="A29" s="6">
        <v>27</v>
      </c>
      <c r="B29" s="6" t="str">
        <f>"31572021071111520982224"</f>
        <v>31572021071111520982224</v>
      </c>
      <c r="C29" s="6" t="s">
        <v>11</v>
      </c>
      <c r="D29" s="6" t="str">
        <f>"颜丽颜"</f>
        <v>颜丽颜</v>
      </c>
      <c r="E29" s="6" t="s">
        <v>7</v>
      </c>
    </row>
    <row r="30" spans="1:5" ht="34.5" customHeight="1">
      <c r="A30" s="6">
        <v>28</v>
      </c>
      <c r="B30" s="6" t="str">
        <f>"31572021071909055485445"</f>
        <v>31572021071909055485445</v>
      </c>
      <c r="C30" s="6" t="s">
        <v>11</v>
      </c>
      <c r="D30" s="6" t="str">
        <f>"庄子慧"</f>
        <v>庄子慧</v>
      </c>
      <c r="E30" s="6" t="s">
        <v>7</v>
      </c>
    </row>
    <row r="31" spans="1:5" ht="34.5" customHeight="1">
      <c r="A31" s="6">
        <v>29</v>
      </c>
      <c r="B31" s="6" t="str">
        <f>"31572021071923263486516"</f>
        <v>31572021071923263486516</v>
      </c>
      <c r="C31" s="6" t="s">
        <v>11</v>
      </c>
      <c r="D31" s="6" t="str">
        <f>"李梓萱"</f>
        <v>李梓萱</v>
      </c>
      <c r="E31" s="6" t="s">
        <v>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R-young</cp:lastModifiedBy>
  <dcterms:created xsi:type="dcterms:W3CDTF">2021-03-11T09:22:48Z</dcterms:created>
  <dcterms:modified xsi:type="dcterms:W3CDTF">2021-07-22T11:12:41Z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25A79107CA604520BCC021971712CC47</vt:lpwstr>
  </property>
</Properties>
</file>